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MUM\DKM\Kas Umum DKM\"/>
    </mc:Choice>
  </mc:AlternateContent>
  <xr:revisionPtr revIDLastSave="0" documentId="13_ncr:1_{5F29B1BF-D79C-4A2C-AC87-7EB8F7B13A74}" xr6:coauthVersionLast="47" xr6:coauthVersionMax="47" xr10:uidLastSave="{00000000-0000-0000-0000-000000000000}"/>
  <bookViews>
    <workbookView xWindow="-120" yWindow="-120" windowWidth="20730" windowHeight="11160" activeTab="1" xr2:uid="{A06B4B81-E0AE-47D7-B482-3EC33A39EF5F}"/>
  </bookViews>
  <sheets>
    <sheet name="jan" sheetId="1" r:id="rId1"/>
    <sheet name="feb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" l="1"/>
  <c r="C41" i="2" s="1"/>
  <c r="B44" i="2" s="1"/>
  <c r="D41" i="2"/>
  <c r="B43" i="2" s="1"/>
  <c r="E11" i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D27" i="1"/>
  <c r="B30" i="1" s="1"/>
  <c r="C27" i="1"/>
  <c r="B31" i="1" s="1"/>
  <c r="E12" i="2" l="1"/>
  <c r="E13" i="2" s="1"/>
  <c r="E14" i="2" s="1"/>
  <c r="E41" i="2"/>
  <c r="B45" i="2" s="1"/>
  <c r="E27" i="1"/>
  <c r="B32" i="1" s="1"/>
  <c r="E15" i="2" l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l="1"/>
  <c r="E32" i="2" s="1"/>
  <c r="E33" i="2" s="1"/>
  <c r="E34" i="2" s="1"/>
  <c r="E35" i="2" s="1"/>
  <c r="E40" i="2" s="1"/>
</calcChain>
</file>

<file path=xl/sharedStrings.xml><?xml version="1.0" encoding="utf-8"?>
<sst xmlns="http://schemas.openxmlformats.org/spreadsheetml/2006/main" count="87" uniqueCount="48">
  <si>
    <t>Pengeluaran</t>
  </si>
  <si>
    <t>Pemasukan</t>
  </si>
  <si>
    <t>Saldo</t>
  </si>
  <si>
    <t>Tanggal</t>
  </si>
  <si>
    <t>Nama transaksi</t>
  </si>
  <si>
    <t>Saldo  Tahun lalu</t>
  </si>
  <si>
    <t>Jasa Kebersihan</t>
  </si>
  <si>
    <t>Infaq kotak jum'at</t>
  </si>
  <si>
    <t>Pembelian alat-alat kebersihan</t>
  </si>
  <si>
    <t>TOTAL</t>
  </si>
  <si>
    <t xml:space="preserve">Mengetahui, </t>
  </si>
  <si>
    <t>Bendahara</t>
  </si>
  <si>
    <t>H. Jarnudi</t>
  </si>
  <si>
    <t>Infaq dari Kotak Alfa Mart</t>
  </si>
  <si>
    <t>Infaq dari Alfa Mart</t>
  </si>
  <si>
    <t>Infaq dari Bpk Tukiman</t>
  </si>
  <si>
    <t>Pembelian alat-alat listrik</t>
  </si>
  <si>
    <t>Kafalah Khotib</t>
  </si>
  <si>
    <t>Kafalah Pengajian Mingguan</t>
  </si>
  <si>
    <t>Kafalah Kotib</t>
  </si>
  <si>
    <t>Kafalah Mu'adzin</t>
  </si>
  <si>
    <t>Tirtayasa, 31 Januari  2025</t>
  </si>
  <si>
    <t xml:space="preserve">Saldo </t>
  </si>
  <si>
    <t>Dewan Kemakmuran Masjid (DKM) Ar-Rohmah</t>
  </si>
  <si>
    <t>Masjid Jami’ Ar-Rohmah – Jongjing</t>
  </si>
  <si>
    <t>Nomor Identitas Nasional Masjid : 01.4.12.04.08.000002</t>
  </si>
  <si>
    <t>Sekretariat: Jl. Sultan Agung Tirtayasa No. 01 Jongjing, Tirtayasa, Serang</t>
  </si>
  <si>
    <r>
      <t xml:space="preserve">Kode Pos 42193, Website : </t>
    </r>
    <r>
      <rPr>
        <sz val="12"/>
        <color theme="4" tint="-0.249977111117893"/>
        <rFont val="Arial Narrow"/>
        <family val="2"/>
      </rPr>
      <t>arrahmah.emasjid.id</t>
    </r>
    <r>
      <rPr>
        <sz val="12"/>
        <color theme="1"/>
        <rFont val="Arial Narrow"/>
        <family val="2"/>
      </rPr>
      <t xml:space="preserve"> , email:</t>
    </r>
    <r>
      <rPr>
        <sz val="12"/>
        <color theme="1"/>
        <rFont val="Times New Roman"/>
        <family val="1"/>
      </rPr>
      <t xml:space="preserve"> </t>
    </r>
    <r>
      <rPr>
        <sz val="12"/>
        <color theme="4" tint="-0.249977111117893"/>
        <rFont val="Arial Narrow"/>
        <family val="2"/>
      </rPr>
      <t>dkmarrahmah2022@gmail.com</t>
    </r>
  </si>
  <si>
    <t>LAPORAN KEADAAN KAS MASJID AR-ROHMAH</t>
  </si>
  <si>
    <t>BULAN JANUARI 2025</t>
  </si>
  <si>
    <t>ttd</t>
  </si>
  <si>
    <t>BULAN FEBRUARI 2025</t>
  </si>
  <si>
    <t>Pembelian Tisu</t>
  </si>
  <si>
    <t>Infaq dari Toko Cahaya Putri</t>
  </si>
  <si>
    <t>Hasil dari wakaf sawah H.Armana</t>
  </si>
  <si>
    <t>HOK Tukang Pengecatan (28 hari)</t>
  </si>
  <si>
    <t>HOK Kenek Pengecatan (2 org )</t>
  </si>
  <si>
    <t xml:space="preserve">Konsumsi Petukang </t>
  </si>
  <si>
    <t>HOK dan Konsumsi Bersih-bersih masjid {5hari}</t>
  </si>
  <si>
    <t>Pembelian alat-alat listrik pompa dll</t>
  </si>
  <si>
    <t>Pembelian karpet lantai</t>
  </si>
  <si>
    <t>pembelian karpet lantai Masjid</t>
  </si>
  <si>
    <t>Pembelian Matrial Cat dll</t>
  </si>
  <si>
    <t>Pembuatan Papan Struktur DKM dan Gapma</t>
  </si>
  <si>
    <t>Pelimpahan Saldo Gapma</t>
  </si>
  <si>
    <t>Infaq dari Bpk Muslih (Alm) bin Sahil</t>
  </si>
  <si>
    <t>Kafalah Kajian Tahsin Surat Al Fatihah</t>
  </si>
  <si>
    <t>Tirtayasa, 28 Februari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</si>
</sst>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p&quot;#,##0"/>
    <numFmt numFmtId="165" formatCode="_-&quot;Rp&quot;* #,##0_-;\-&quot;Rp&quot;* #,##0_-;_-&quot;Rp&quot;* &quot;-&quot;??_-;_-@_-"/>
  </numFmts>
  <fonts count="1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Narrow"/>
      <family val="2"/>
    </font>
    <font>
      <b/>
      <sz val="10"/>
      <name val="Arial"/>
      <family val="2"/>
    </font>
    <font>
      <sz val="11"/>
      <name val="Tw Cen MT"/>
      <family val="2"/>
    </font>
    <font>
      <sz val="12"/>
      <color theme="1"/>
      <name val="Times New Roman"/>
      <family val="1"/>
    </font>
    <font>
      <b/>
      <sz val="15"/>
      <color rgb="FF4F81BD"/>
      <name val="Tahoma"/>
      <family val="2"/>
    </font>
    <font>
      <b/>
      <sz val="14"/>
      <color rgb="FF92D050"/>
      <name val="Tahoma"/>
      <family val="2"/>
    </font>
    <font>
      <b/>
      <sz val="12"/>
      <color theme="1"/>
      <name val="Tahoma"/>
      <family val="2"/>
    </font>
    <font>
      <sz val="12"/>
      <color theme="1"/>
      <name val="Arial Narrow"/>
      <family val="2"/>
    </font>
    <font>
      <sz val="12"/>
      <color theme="4" tint="-0.249977111117893"/>
      <name val="Arial Narrow"/>
      <family val="2"/>
    </font>
    <font>
      <b/>
      <sz val="15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 tint="-0.249977111117893"/>
      </left>
      <right style="thin">
        <color theme="9"/>
      </right>
      <top style="thin">
        <color theme="9"/>
      </top>
      <bottom/>
      <diagonal/>
    </border>
    <border>
      <left/>
      <right style="thin">
        <color theme="9"/>
      </right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9" tint="-0.249977111117893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/>
      <diagonal/>
    </border>
    <border>
      <left style="thin">
        <color theme="9" tint="-0.249977111117893"/>
      </left>
      <right style="thin">
        <color theme="9"/>
      </right>
      <top/>
      <bottom style="thin">
        <color theme="9"/>
      </bottom>
      <diagonal/>
    </border>
    <border>
      <left/>
      <right style="thin">
        <color theme="9" tint="-0.249977111117893"/>
      </right>
      <top style="thin">
        <color theme="9"/>
      </top>
      <bottom style="thin">
        <color theme="9"/>
      </bottom>
      <diagonal/>
    </border>
    <border>
      <left/>
      <right style="thin">
        <color theme="9" tint="-0.249977111117893"/>
      </right>
      <top/>
      <bottom style="thin">
        <color theme="9"/>
      </bottom>
      <diagonal/>
    </border>
    <border>
      <left/>
      <right style="thin">
        <color theme="9" tint="-0.249977111117893"/>
      </right>
      <top style="thin">
        <color theme="9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/>
      </left>
      <right style="thin">
        <color theme="9" tint="-0.249977111117893"/>
      </right>
      <top/>
      <bottom style="thin">
        <color theme="9"/>
      </bottom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/>
    </xf>
    <xf numFmtId="15" fontId="3" fillId="0" borderId="5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65" fontId="5" fillId="0" borderId="2" xfId="0" applyNumberFormat="1" applyFont="1" applyBorder="1" applyAlignment="1">
      <alignment horizontal="right"/>
    </xf>
    <xf numFmtId="165" fontId="5" fillId="0" borderId="7" xfId="0" applyNumberFormat="1" applyFont="1" applyBorder="1" applyAlignment="1">
      <alignment horizontal="right"/>
    </xf>
    <xf numFmtId="15" fontId="3" fillId="0" borderId="8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165" fontId="5" fillId="0" borderId="2" xfId="0" applyNumberFormat="1" applyFont="1" applyBorder="1" applyAlignment="1">
      <alignment horizontal="left"/>
    </xf>
    <xf numFmtId="165" fontId="5" fillId="0" borderId="9" xfId="0" applyNumberFormat="1" applyFont="1" applyBorder="1" applyAlignment="1">
      <alignment horizontal="left"/>
    </xf>
    <xf numFmtId="165" fontId="5" fillId="0" borderId="10" xfId="0" applyNumberFormat="1" applyFont="1" applyBorder="1" applyAlignment="1">
      <alignment horizontal="left"/>
    </xf>
    <xf numFmtId="15" fontId="3" fillId="0" borderId="11" xfId="0" applyNumberFormat="1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5" fontId="5" fillId="0" borderId="6" xfId="0" applyNumberFormat="1" applyFont="1" applyBorder="1" applyAlignment="1">
      <alignment horizontal="left"/>
    </xf>
    <xf numFmtId="0" fontId="2" fillId="0" borderId="6" xfId="0" applyFont="1" applyBorder="1"/>
    <xf numFmtId="165" fontId="5" fillId="0" borderId="6" xfId="0" applyNumberFormat="1" applyFont="1" applyBorder="1"/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165" fontId="5" fillId="0" borderId="3" xfId="0" applyNumberFormat="1" applyFont="1" applyBorder="1" applyAlignment="1">
      <alignment horizontal="left"/>
    </xf>
    <xf numFmtId="165" fontId="5" fillId="0" borderId="9" xfId="0" applyNumberFormat="1" applyFont="1" applyBorder="1"/>
    <xf numFmtId="0" fontId="3" fillId="0" borderId="3" xfId="0" applyFont="1" applyBorder="1" applyAlignment="1">
      <alignment horizontal="left"/>
    </xf>
    <xf numFmtId="165" fontId="5" fillId="0" borderId="15" xfId="0" applyNumberFormat="1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165" fontId="5" fillId="0" borderId="16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65" fontId="5" fillId="0" borderId="4" xfId="0" applyNumberFormat="1" applyFont="1" applyBorder="1"/>
    <xf numFmtId="165" fontId="5" fillId="0" borderId="17" xfId="0" applyNumberFormat="1" applyFont="1" applyBorder="1" applyAlignment="1">
      <alignment horizontal="left"/>
    </xf>
    <xf numFmtId="0" fontId="3" fillId="0" borderId="0" xfId="0" applyFont="1"/>
    <xf numFmtId="0" fontId="6" fillId="0" borderId="0" xfId="0" applyFont="1"/>
    <xf numFmtId="164" fontId="3" fillId="0" borderId="0" xfId="0" applyNumberFormat="1" applyFont="1" applyAlignment="1">
      <alignment horizontal="right"/>
    </xf>
    <xf numFmtId="0" fontId="2" fillId="2" borderId="0" xfId="0" applyFont="1" applyFill="1"/>
    <xf numFmtId="164" fontId="7" fillId="2" borderId="0" xfId="0" applyNumberFormat="1" applyFont="1" applyFill="1" applyAlignment="1">
      <alignment horizontal="right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left"/>
    </xf>
    <xf numFmtId="165" fontId="5" fillId="0" borderId="10" xfId="0" applyNumberFormat="1" applyFont="1" applyBorder="1"/>
    <xf numFmtId="0" fontId="2" fillId="0" borderId="10" xfId="0" applyFont="1" applyBorder="1"/>
    <xf numFmtId="0" fontId="3" fillId="0" borderId="19" xfId="0" applyFont="1" applyBorder="1" applyAlignment="1">
      <alignment horizontal="left"/>
    </xf>
    <xf numFmtId="165" fontId="5" fillId="0" borderId="1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0</xdr:colOff>
      <xdr:row>3</xdr:row>
      <xdr:rowOff>93918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B57DC034-6D23-3019-AE5B-D3DFBDC8A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800100" cy="760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1</xdr:col>
      <xdr:colOff>0</xdr:colOff>
      <xdr:row>3</xdr:row>
      <xdr:rowOff>93918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FD4E9F7F-8F33-4C70-9148-87F59651D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800100" cy="760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4BB54-A454-49C0-B53A-276501690743}">
  <dimension ref="A1:E34"/>
  <sheetViews>
    <sheetView view="pageLayout" zoomScaleNormal="140" workbookViewId="0">
      <selection activeCell="B25" sqref="B25"/>
    </sheetView>
  </sheetViews>
  <sheetFormatPr defaultRowHeight="15" x14ac:dyDescent="0.25"/>
  <cols>
    <col min="1" max="1" width="12.140625" customWidth="1"/>
    <col min="2" max="2" width="34.5703125" customWidth="1"/>
    <col min="3" max="3" width="14.28515625" customWidth="1"/>
    <col min="4" max="4" width="12.140625" customWidth="1"/>
    <col min="5" max="5" width="14.28515625" customWidth="1"/>
  </cols>
  <sheetData>
    <row r="1" spans="1:5" ht="18.75" x14ac:dyDescent="0.25">
      <c r="B1" s="39" t="s">
        <v>23</v>
      </c>
      <c r="C1" s="39"/>
      <c r="D1" s="39"/>
      <c r="E1" s="39"/>
    </row>
    <row r="2" spans="1:5" ht="18" x14ac:dyDescent="0.25">
      <c r="A2" s="1"/>
      <c r="B2" s="40" t="s">
        <v>24</v>
      </c>
      <c r="C2" s="40"/>
      <c r="D2" s="40"/>
      <c r="E2" s="40"/>
    </row>
    <row r="3" spans="1:5" ht="15.75" x14ac:dyDescent="0.25">
      <c r="A3" s="2"/>
      <c r="B3" s="43" t="s">
        <v>25</v>
      </c>
      <c r="C3" s="43"/>
      <c r="D3" s="43"/>
      <c r="E3" s="43"/>
    </row>
    <row r="4" spans="1:5" ht="15" customHeight="1" x14ac:dyDescent="0.25">
      <c r="A4" s="42" t="s">
        <v>26</v>
      </c>
      <c r="B4" s="42"/>
      <c r="C4" s="42"/>
      <c r="D4" s="42"/>
      <c r="E4" s="42"/>
    </row>
    <row r="5" spans="1:5" ht="15.75" x14ac:dyDescent="0.25">
      <c r="A5" s="42" t="s">
        <v>27</v>
      </c>
      <c r="B5" s="42"/>
      <c r="C5" s="42"/>
      <c r="D5" s="42"/>
      <c r="E5" s="42"/>
    </row>
    <row r="6" spans="1:5" ht="15.75" x14ac:dyDescent="0.25">
      <c r="A6" s="41"/>
      <c r="B6" s="41"/>
      <c r="C6" s="41"/>
      <c r="D6" s="41"/>
      <c r="E6" s="41"/>
    </row>
    <row r="7" spans="1:5" ht="18.75" x14ac:dyDescent="0.25">
      <c r="A7" s="44" t="s">
        <v>28</v>
      </c>
      <c r="B7" s="44"/>
      <c r="C7" s="44"/>
      <c r="D7" s="44"/>
      <c r="E7" s="44"/>
    </row>
    <row r="8" spans="1:5" ht="18.75" x14ac:dyDescent="0.25">
      <c r="A8" s="44" t="s">
        <v>29</v>
      </c>
      <c r="B8" s="44"/>
      <c r="C8" s="44"/>
      <c r="D8" s="44"/>
      <c r="E8" s="44"/>
    </row>
    <row r="9" spans="1:5" x14ac:dyDescent="0.25">
      <c r="A9" s="2"/>
      <c r="B9" s="32"/>
      <c r="C9" s="2"/>
      <c r="D9" s="2"/>
      <c r="E9" s="2"/>
    </row>
    <row r="10" spans="1:5" ht="23.25" customHeight="1" x14ac:dyDescent="0.25">
      <c r="A10" s="35" t="s">
        <v>3</v>
      </c>
      <c r="B10" s="36" t="s">
        <v>4</v>
      </c>
      <c r="C10" s="37" t="s">
        <v>1</v>
      </c>
      <c r="D10" s="38" t="s">
        <v>0</v>
      </c>
      <c r="E10" s="36" t="s">
        <v>2</v>
      </c>
    </row>
    <row r="11" spans="1:5" x14ac:dyDescent="0.25">
      <c r="A11" s="4"/>
      <c r="B11" s="5" t="s">
        <v>5</v>
      </c>
      <c r="C11" s="6">
        <v>101298000</v>
      </c>
      <c r="D11" s="7"/>
      <c r="E11" s="6">
        <f>C11</f>
        <v>101298000</v>
      </c>
    </row>
    <row r="12" spans="1:5" x14ac:dyDescent="0.25">
      <c r="A12" s="4">
        <v>45660</v>
      </c>
      <c r="B12" s="9" t="s">
        <v>7</v>
      </c>
      <c r="C12" s="10">
        <v>920000</v>
      </c>
      <c r="D12" s="11"/>
      <c r="E12" s="11">
        <f>E11+C12</f>
        <v>102218000</v>
      </c>
    </row>
    <row r="13" spans="1:5" x14ac:dyDescent="0.25">
      <c r="A13" s="4">
        <v>45660</v>
      </c>
      <c r="B13" s="5" t="s">
        <v>14</v>
      </c>
      <c r="C13" s="12">
        <v>50000</v>
      </c>
      <c r="D13" s="12"/>
      <c r="E13" s="12">
        <f>E12+C13</f>
        <v>102268000</v>
      </c>
    </row>
    <row r="14" spans="1:5" x14ac:dyDescent="0.25">
      <c r="A14" s="4">
        <v>44630</v>
      </c>
      <c r="B14" s="9" t="s">
        <v>7</v>
      </c>
      <c r="C14" s="10">
        <v>1030000</v>
      </c>
      <c r="D14" s="11"/>
      <c r="E14" s="11">
        <f>E13-D14</f>
        <v>102268000</v>
      </c>
    </row>
    <row r="15" spans="1:5" x14ac:dyDescent="0.25">
      <c r="A15" s="4">
        <v>44630</v>
      </c>
      <c r="B15" s="9" t="s">
        <v>15</v>
      </c>
      <c r="C15" s="10">
        <v>100000</v>
      </c>
      <c r="D15" s="11"/>
      <c r="E15" s="11">
        <f>E14+C15</f>
        <v>102368000</v>
      </c>
    </row>
    <row r="16" spans="1:5" x14ac:dyDescent="0.25">
      <c r="A16" s="4">
        <v>44630</v>
      </c>
      <c r="B16" s="5" t="s">
        <v>16</v>
      </c>
      <c r="C16" s="10"/>
      <c r="D16" s="11">
        <v>420000</v>
      </c>
      <c r="E16" s="11">
        <f>E15-D16</f>
        <v>101948000</v>
      </c>
    </row>
    <row r="17" spans="1:5" x14ac:dyDescent="0.25">
      <c r="A17" s="13">
        <v>44637</v>
      </c>
      <c r="B17" s="9" t="s">
        <v>7</v>
      </c>
      <c r="C17" s="15">
        <v>1000000</v>
      </c>
      <c r="D17" s="16"/>
      <c r="E17" s="17">
        <f>E16+C17</f>
        <v>102948000</v>
      </c>
    </row>
    <row r="18" spans="1:5" x14ac:dyDescent="0.25">
      <c r="A18" s="13">
        <v>44637</v>
      </c>
      <c r="B18" s="18" t="s">
        <v>17</v>
      </c>
      <c r="C18" s="17"/>
      <c r="D18" s="17">
        <v>200000</v>
      </c>
      <c r="E18" s="17">
        <f>E17-D18</f>
        <v>102748000</v>
      </c>
    </row>
    <row r="19" spans="1:5" x14ac:dyDescent="0.25">
      <c r="A19" s="13">
        <v>44637</v>
      </c>
      <c r="B19" s="19" t="s">
        <v>18</v>
      </c>
      <c r="C19" s="20"/>
      <c r="D19" s="17">
        <v>200000</v>
      </c>
      <c r="E19" s="17">
        <f t="shared" ref="E19:E20" si="0">E18-D19</f>
        <v>102548000</v>
      </c>
    </row>
    <row r="20" spans="1:5" x14ac:dyDescent="0.25">
      <c r="A20" s="13">
        <v>44637</v>
      </c>
      <c r="B20" s="14" t="s">
        <v>8</v>
      </c>
      <c r="C20" s="21"/>
      <c r="D20" s="21">
        <v>210000</v>
      </c>
      <c r="E20" s="17">
        <f t="shared" si="0"/>
        <v>102338000</v>
      </c>
    </row>
    <row r="21" spans="1:5" x14ac:dyDescent="0.25">
      <c r="A21" s="8">
        <v>44641</v>
      </c>
      <c r="B21" s="9" t="s">
        <v>7</v>
      </c>
      <c r="C21" s="21">
        <v>670000</v>
      </c>
      <c r="D21" s="11"/>
      <c r="E21" s="11">
        <f>E20+C21</f>
        <v>103008000</v>
      </c>
    </row>
    <row r="22" spans="1:5" x14ac:dyDescent="0.25">
      <c r="A22" s="8">
        <v>44651</v>
      </c>
      <c r="B22" s="14" t="s">
        <v>6</v>
      </c>
      <c r="C22" s="11"/>
      <c r="D22" s="11">
        <v>2000000</v>
      </c>
      <c r="E22" s="11">
        <f>E21-D22</f>
        <v>101008000</v>
      </c>
    </row>
    <row r="23" spans="1:5" x14ac:dyDescent="0.25">
      <c r="A23" s="8">
        <v>44651</v>
      </c>
      <c r="B23" s="9" t="s">
        <v>7</v>
      </c>
      <c r="C23" s="11">
        <v>915000</v>
      </c>
      <c r="D23" s="11"/>
      <c r="E23" s="11">
        <f>E22+C23</f>
        <v>101923000</v>
      </c>
    </row>
    <row r="24" spans="1:5" x14ac:dyDescent="0.25">
      <c r="A24" s="8">
        <v>44651</v>
      </c>
      <c r="B24" s="5" t="s">
        <v>19</v>
      </c>
      <c r="C24" s="15"/>
      <c r="D24" s="15">
        <v>200000</v>
      </c>
      <c r="E24" s="15">
        <f>E23-D24</f>
        <v>101723000</v>
      </c>
    </row>
    <row r="25" spans="1:5" x14ac:dyDescent="0.25">
      <c r="A25" s="8">
        <v>44651</v>
      </c>
      <c r="B25" s="9" t="s">
        <v>20</v>
      </c>
      <c r="C25" s="11"/>
      <c r="D25" s="11">
        <v>50000</v>
      </c>
      <c r="E25" s="15">
        <f>E24-D25</f>
        <v>101673000</v>
      </c>
    </row>
    <row r="26" spans="1:5" x14ac:dyDescent="0.25">
      <c r="A26" s="8">
        <v>44651</v>
      </c>
      <c r="B26" s="19" t="s">
        <v>18</v>
      </c>
      <c r="C26" s="11"/>
      <c r="D26" s="11">
        <v>200000</v>
      </c>
      <c r="E26" s="10">
        <f>E25-D26</f>
        <v>101473000</v>
      </c>
    </row>
    <row r="27" spans="1:5" x14ac:dyDescent="0.25">
      <c r="A27" s="24"/>
      <c r="B27" s="5" t="s">
        <v>9</v>
      </c>
      <c r="C27" s="17">
        <f>SUM(C11:C26)</f>
        <v>105983000</v>
      </c>
      <c r="D27" s="25">
        <f>SUM(D11:D26)</f>
        <v>3480000</v>
      </c>
      <c r="E27" s="23">
        <f>C27-D27</f>
        <v>102503000</v>
      </c>
    </row>
    <row r="28" spans="1:5" x14ac:dyDescent="0.25">
      <c r="A28" s="26"/>
      <c r="B28" s="27"/>
      <c r="C28" s="28"/>
      <c r="D28" s="28"/>
      <c r="E28" s="29"/>
    </row>
    <row r="29" spans="1:5" x14ac:dyDescent="0.25">
      <c r="A29" s="3"/>
      <c r="B29" s="3"/>
      <c r="C29" s="30"/>
      <c r="D29" s="30" t="s">
        <v>21</v>
      </c>
      <c r="E29" s="30"/>
    </row>
    <row r="30" spans="1:5" x14ac:dyDescent="0.25">
      <c r="A30" s="33" t="s">
        <v>0</v>
      </c>
      <c r="B30" s="34">
        <f>D27</f>
        <v>3480000</v>
      </c>
      <c r="C30" s="2"/>
      <c r="D30" s="2" t="s">
        <v>10</v>
      </c>
      <c r="E30" s="2"/>
    </row>
    <row r="31" spans="1:5" x14ac:dyDescent="0.25">
      <c r="A31" s="33" t="s">
        <v>1</v>
      </c>
      <c r="B31" s="34">
        <f>C27</f>
        <v>105983000</v>
      </c>
      <c r="C31" s="2"/>
      <c r="D31" s="2" t="s">
        <v>11</v>
      </c>
      <c r="E31" s="2"/>
    </row>
    <row r="32" spans="1:5" x14ac:dyDescent="0.25">
      <c r="A32" s="33" t="s">
        <v>22</v>
      </c>
      <c r="B32" s="34">
        <f>E27</f>
        <v>102503000</v>
      </c>
      <c r="C32" s="2"/>
      <c r="D32" s="2"/>
      <c r="E32" s="2"/>
    </row>
    <row r="33" spans="1:5" x14ac:dyDescent="0.25">
      <c r="A33" s="2"/>
      <c r="B33" s="2"/>
      <c r="C33" s="2"/>
      <c r="D33" s="2" t="s">
        <v>30</v>
      </c>
      <c r="E33" s="2"/>
    </row>
    <row r="34" spans="1:5" x14ac:dyDescent="0.25">
      <c r="A34" s="2"/>
      <c r="B34" s="2"/>
      <c r="C34" s="31"/>
      <c r="D34" s="31" t="s">
        <v>12</v>
      </c>
      <c r="E34" s="2"/>
    </row>
  </sheetData>
  <mergeCells count="7">
    <mergeCell ref="A7:E7"/>
    <mergeCell ref="A8:E8"/>
    <mergeCell ref="B1:E1"/>
    <mergeCell ref="B2:E2"/>
    <mergeCell ref="A4:E4"/>
    <mergeCell ref="A5:E5"/>
    <mergeCell ref="B3:E3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4EED1-A6A2-40AF-8929-1C55E82E0ACA}">
  <dimension ref="A1:E47"/>
  <sheetViews>
    <sheetView tabSelected="1" view="pageLayout" topLeftCell="A40" zoomScale="150" zoomScaleNormal="100" zoomScalePageLayoutView="150" workbookViewId="0">
      <selection activeCell="B46" sqref="B46"/>
    </sheetView>
  </sheetViews>
  <sheetFormatPr defaultRowHeight="15" x14ac:dyDescent="0.25"/>
  <cols>
    <col min="1" max="1" width="12.140625" customWidth="1"/>
    <col min="2" max="2" width="35.7109375" customWidth="1"/>
    <col min="3" max="3" width="14.28515625" customWidth="1"/>
    <col min="4" max="4" width="12.140625" customWidth="1"/>
    <col min="5" max="5" width="14.28515625" customWidth="1"/>
  </cols>
  <sheetData>
    <row r="1" spans="1:5" ht="18.75" x14ac:dyDescent="0.25">
      <c r="B1" s="39" t="s">
        <v>23</v>
      </c>
      <c r="C1" s="39"/>
      <c r="D1" s="39"/>
      <c r="E1" s="39"/>
    </row>
    <row r="2" spans="1:5" ht="18" x14ac:dyDescent="0.25">
      <c r="A2" s="1"/>
      <c r="B2" s="40" t="s">
        <v>24</v>
      </c>
      <c r="C2" s="40"/>
      <c r="D2" s="40"/>
      <c r="E2" s="40"/>
    </row>
    <row r="3" spans="1:5" ht="15.75" x14ac:dyDescent="0.25">
      <c r="A3" s="2"/>
      <c r="B3" s="43" t="s">
        <v>25</v>
      </c>
      <c r="C3" s="43"/>
      <c r="D3" s="43"/>
      <c r="E3" s="43"/>
    </row>
    <row r="4" spans="1:5" ht="15.75" x14ac:dyDescent="0.25">
      <c r="A4" s="42" t="s">
        <v>26</v>
      </c>
      <c r="B4" s="42"/>
      <c r="C4" s="42"/>
      <c r="D4" s="42"/>
      <c r="E4" s="42"/>
    </row>
    <row r="5" spans="1:5" ht="15.75" x14ac:dyDescent="0.25">
      <c r="A5" s="42" t="s">
        <v>27</v>
      </c>
      <c r="B5" s="42"/>
      <c r="C5" s="42"/>
      <c r="D5" s="42"/>
      <c r="E5" s="42"/>
    </row>
    <row r="8" spans="1:5" ht="18.75" x14ac:dyDescent="0.25">
      <c r="A8" s="44" t="s">
        <v>28</v>
      </c>
      <c r="B8" s="44"/>
      <c r="C8" s="44"/>
      <c r="D8" s="44"/>
      <c r="E8" s="44"/>
    </row>
    <row r="9" spans="1:5" ht="18.75" x14ac:dyDescent="0.25">
      <c r="A9" s="44" t="s">
        <v>31</v>
      </c>
      <c r="B9" s="44"/>
      <c r="C9" s="44"/>
      <c r="D9" s="44"/>
      <c r="E9" s="44"/>
    </row>
    <row r="10" spans="1:5" x14ac:dyDescent="0.25">
      <c r="A10" s="2"/>
      <c r="B10" s="32"/>
      <c r="C10" s="2"/>
      <c r="D10" s="2"/>
      <c r="E10" s="2"/>
    </row>
    <row r="11" spans="1:5" x14ac:dyDescent="0.25">
      <c r="A11" s="35" t="s">
        <v>3</v>
      </c>
      <c r="B11" s="36" t="s">
        <v>4</v>
      </c>
      <c r="C11" s="37" t="s">
        <v>1</v>
      </c>
      <c r="D11" s="38" t="s">
        <v>0</v>
      </c>
      <c r="E11" s="36" t="s">
        <v>2</v>
      </c>
    </row>
    <row r="12" spans="1:5" x14ac:dyDescent="0.25">
      <c r="A12" s="4"/>
      <c r="B12" s="5" t="s">
        <v>5</v>
      </c>
      <c r="C12" s="6">
        <f>jan!E27</f>
        <v>102503000</v>
      </c>
      <c r="D12" s="7"/>
      <c r="E12" s="6">
        <f>C12</f>
        <v>102503000</v>
      </c>
    </row>
    <row r="13" spans="1:5" x14ac:dyDescent="0.25">
      <c r="A13" s="4">
        <v>45695</v>
      </c>
      <c r="B13" s="9" t="s">
        <v>7</v>
      </c>
      <c r="C13" s="10">
        <v>820000</v>
      </c>
      <c r="D13" s="11"/>
      <c r="E13" s="11">
        <f>E12+C13</f>
        <v>103323000</v>
      </c>
    </row>
    <row r="14" spans="1:5" x14ac:dyDescent="0.25">
      <c r="A14" s="4">
        <v>45695</v>
      </c>
      <c r="B14" s="9" t="s">
        <v>15</v>
      </c>
      <c r="C14" s="12">
        <v>100000</v>
      </c>
      <c r="D14" s="12"/>
      <c r="E14" s="12">
        <f>E13+C14</f>
        <v>103423000</v>
      </c>
    </row>
    <row r="15" spans="1:5" x14ac:dyDescent="0.25">
      <c r="A15" s="4">
        <v>45695</v>
      </c>
      <c r="B15" s="19" t="s">
        <v>18</v>
      </c>
      <c r="C15" s="10"/>
      <c r="D15" s="17">
        <v>200000</v>
      </c>
      <c r="E15" s="11">
        <f>E14-D15</f>
        <v>103223000</v>
      </c>
    </row>
    <row r="16" spans="1:5" x14ac:dyDescent="0.25">
      <c r="A16" s="4">
        <v>45695</v>
      </c>
      <c r="B16" s="9" t="s">
        <v>32</v>
      </c>
      <c r="C16" s="10"/>
      <c r="D16" s="11">
        <v>196000</v>
      </c>
      <c r="E16" s="11">
        <f>E15-D16</f>
        <v>103027000</v>
      </c>
    </row>
    <row r="17" spans="1:5" x14ac:dyDescent="0.25">
      <c r="A17" s="4">
        <v>45702</v>
      </c>
      <c r="B17" s="9" t="s">
        <v>7</v>
      </c>
      <c r="C17" s="10">
        <v>750000</v>
      </c>
      <c r="D17" s="11"/>
      <c r="E17" s="11">
        <f>E16+C17</f>
        <v>103777000</v>
      </c>
    </row>
    <row r="18" spans="1:5" x14ac:dyDescent="0.25">
      <c r="A18" s="4">
        <v>45702</v>
      </c>
      <c r="B18" s="22" t="s">
        <v>33</v>
      </c>
      <c r="C18" s="12">
        <v>600000</v>
      </c>
      <c r="D18" s="47"/>
      <c r="E18" s="46">
        <f>E17+C18</f>
        <v>104377000</v>
      </c>
    </row>
    <row r="19" spans="1:5" x14ac:dyDescent="0.25">
      <c r="A19" s="4">
        <v>45702</v>
      </c>
      <c r="B19" s="19" t="s">
        <v>18</v>
      </c>
      <c r="C19" s="49"/>
      <c r="D19" s="17">
        <v>200000</v>
      </c>
      <c r="E19" s="49">
        <f>E18-D19</f>
        <v>104177000</v>
      </c>
    </row>
    <row r="20" spans="1:5" x14ac:dyDescent="0.25">
      <c r="A20" s="4">
        <v>45709</v>
      </c>
      <c r="B20" s="9" t="s">
        <v>7</v>
      </c>
      <c r="C20" s="49">
        <v>700000</v>
      </c>
      <c r="D20" s="49"/>
      <c r="E20" s="49">
        <f>E19+C20</f>
        <v>104877000</v>
      </c>
    </row>
    <row r="21" spans="1:5" x14ac:dyDescent="0.25">
      <c r="A21" s="4">
        <v>45709</v>
      </c>
      <c r="B21" s="48" t="s">
        <v>34</v>
      </c>
      <c r="C21" s="49">
        <v>2500000</v>
      </c>
      <c r="D21" s="49"/>
      <c r="E21" s="49">
        <f>E20+C21</f>
        <v>107377000</v>
      </c>
    </row>
    <row r="22" spans="1:5" x14ac:dyDescent="0.25">
      <c r="A22" s="4">
        <v>45713</v>
      </c>
      <c r="B22" s="48" t="s">
        <v>35</v>
      </c>
      <c r="C22" s="49"/>
      <c r="D22" s="49">
        <v>4200000</v>
      </c>
      <c r="E22" s="49">
        <f>E21-D22</f>
        <v>103177000</v>
      </c>
    </row>
    <row r="23" spans="1:5" x14ac:dyDescent="0.25">
      <c r="A23" s="4">
        <v>45713</v>
      </c>
      <c r="B23" s="48" t="s">
        <v>36</v>
      </c>
      <c r="C23" s="49"/>
      <c r="D23" s="49">
        <v>5600000</v>
      </c>
      <c r="E23" s="49">
        <f t="shared" ref="E23:E25" si="0">E22-D23</f>
        <v>97577000</v>
      </c>
    </row>
    <row r="24" spans="1:5" x14ac:dyDescent="0.25">
      <c r="A24" s="4">
        <v>45713</v>
      </c>
      <c r="B24" s="48" t="s">
        <v>37</v>
      </c>
      <c r="C24" s="49"/>
      <c r="D24" s="49">
        <v>800000</v>
      </c>
      <c r="E24" s="49">
        <f t="shared" si="0"/>
        <v>96777000</v>
      </c>
    </row>
    <row r="25" spans="1:5" x14ac:dyDescent="0.25">
      <c r="A25" s="4">
        <v>45713</v>
      </c>
      <c r="B25" s="14" t="s">
        <v>6</v>
      </c>
      <c r="C25" s="11"/>
      <c r="D25" s="11">
        <v>2000000</v>
      </c>
      <c r="E25" s="49">
        <f t="shared" si="0"/>
        <v>94777000</v>
      </c>
    </row>
    <row r="26" spans="1:5" x14ac:dyDescent="0.25">
      <c r="A26" s="4">
        <v>45713</v>
      </c>
      <c r="B26" s="45" t="s">
        <v>38</v>
      </c>
      <c r="C26" s="12"/>
      <c r="D26" s="17">
        <v>625000</v>
      </c>
      <c r="E26" s="49">
        <f>E25-D26</f>
        <v>94152000</v>
      </c>
    </row>
    <row r="27" spans="1:5" x14ac:dyDescent="0.25">
      <c r="A27" s="4">
        <v>45713</v>
      </c>
      <c r="B27" s="14" t="s">
        <v>8</v>
      </c>
      <c r="C27" s="21"/>
      <c r="D27" s="21">
        <v>1010000</v>
      </c>
      <c r="E27" s="49">
        <f t="shared" ref="E27:E32" si="1">E26-D27</f>
        <v>93142000</v>
      </c>
    </row>
    <row r="28" spans="1:5" x14ac:dyDescent="0.25">
      <c r="A28" s="4">
        <v>45713</v>
      </c>
      <c r="B28" s="9" t="s">
        <v>39</v>
      </c>
      <c r="C28" s="21"/>
      <c r="D28" s="11">
        <v>2790000</v>
      </c>
      <c r="E28" s="49">
        <f t="shared" si="1"/>
        <v>90352000</v>
      </c>
    </row>
    <row r="29" spans="1:5" x14ac:dyDescent="0.25">
      <c r="A29" s="4">
        <v>45713</v>
      </c>
      <c r="B29" s="14" t="s">
        <v>40</v>
      </c>
      <c r="C29" s="11"/>
      <c r="D29" s="11">
        <v>750000</v>
      </c>
      <c r="E29" s="49">
        <f t="shared" si="1"/>
        <v>89602000</v>
      </c>
    </row>
    <row r="30" spans="1:5" x14ac:dyDescent="0.25">
      <c r="A30" s="4">
        <v>45713</v>
      </c>
      <c r="B30" s="9" t="s">
        <v>41</v>
      </c>
      <c r="C30" s="11"/>
      <c r="D30" s="11">
        <v>7440000</v>
      </c>
      <c r="E30" s="49">
        <f t="shared" si="1"/>
        <v>82162000</v>
      </c>
    </row>
    <row r="31" spans="1:5" x14ac:dyDescent="0.25">
      <c r="A31" s="4">
        <v>45713</v>
      </c>
      <c r="B31" s="5" t="s">
        <v>42</v>
      </c>
      <c r="C31" s="15"/>
      <c r="D31" s="15">
        <v>12300000</v>
      </c>
      <c r="E31" s="49">
        <f t="shared" si="1"/>
        <v>69862000</v>
      </c>
    </row>
    <row r="32" spans="1:5" x14ac:dyDescent="0.25">
      <c r="A32" s="4">
        <v>45713</v>
      </c>
      <c r="B32" s="5" t="s">
        <v>43</v>
      </c>
      <c r="C32" s="15"/>
      <c r="D32" s="15">
        <v>600000</v>
      </c>
      <c r="E32" s="49">
        <f t="shared" si="1"/>
        <v>69262000</v>
      </c>
    </row>
    <row r="33" spans="1:5" x14ac:dyDescent="0.25">
      <c r="A33" s="4">
        <v>45713</v>
      </c>
      <c r="B33" s="5" t="s">
        <v>44</v>
      </c>
      <c r="C33" s="15">
        <v>3738500</v>
      </c>
      <c r="D33" s="15"/>
      <c r="E33" s="49">
        <f>E32+C33</f>
        <v>73000500</v>
      </c>
    </row>
    <row r="34" spans="1:5" x14ac:dyDescent="0.25">
      <c r="A34" s="4">
        <v>45714</v>
      </c>
      <c r="B34" s="5" t="s">
        <v>45</v>
      </c>
      <c r="C34" s="15">
        <v>1000000</v>
      </c>
      <c r="D34" s="15"/>
      <c r="E34" s="49">
        <f t="shared" ref="E34:E35" si="2">E33+C34</f>
        <v>74000500</v>
      </c>
    </row>
    <row r="35" spans="1:5" x14ac:dyDescent="0.25">
      <c r="A35" s="4">
        <v>45714</v>
      </c>
      <c r="B35" s="9" t="s">
        <v>14</v>
      </c>
      <c r="C35" s="11">
        <v>50000</v>
      </c>
      <c r="D35" s="11"/>
      <c r="E35" s="49">
        <f t="shared" si="2"/>
        <v>74050500</v>
      </c>
    </row>
    <row r="36" spans="1:5" x14ac:dyDescent="0.25">
      <c r="A36" s="4">
        <v>45714</v>
      </c>
      <c r="B36" s="27" t="s">
        <v>46</v>
      </c>
      <c r="C36" s="11"/>
      <c r="D36" s="11">
        <v>150000</v>
      </c>
      <c r="E36" s="15"/>
    </row>
    <row r="37" spans="1:5" x14ac:dyDescent="0.25">
      <c r="A37" s="4">
        <v>45714</v>
      </c>
      <c r="B37" s="14" t="s">
        <v>6</v>
      </c>
      <c r="C37" s="11"/>
      <c r="D37" s="11">
        <v>2000000</v>
      </c>
      <c r="E37" s="15"/>
    </row>
    <row r="38" spans="1:5" x14ac:dyDescent="0.25">
      <c r="A38" s="4">
        <v>45716</v>
      </c>
      <c r="B38" s="9" t="s">
        <v>7</v>
      </c>
      <c r="C38" s="11">
        <v>720000</v>
      </c>
      <c r="D38" s="11"/>
      <c r="E38" s="15"/>
    </row>
    <row r="39" spans="1:5" x14ac:dyDescent="0.25">
      <c r="A39" s="4">
        <v>45716</v>
      </c>
      <c r="B39" s="27" t="s">
        <v>13</v>
      </c>
      <c r="C39" s="11">
        <v>300000</v>
      </c>
      <c r="D39" s="11"/>
      <c r="E39" s="15"/>
    </row>
    <row r="40" spans="1:5" x14ac:dyDescent="0.25">
      <c r="A40" s="4">
        <v>45716</v>
      </c>
      <c r="B40" s="19" t="s">
        <v>18</v>
      </c>
      <c r="C40" s="11"/>
      <c r="D40" s="11"/>
      <c r="E40" s="10">
        <f>E35-D40</f>
        <v>74050500</v>
      </c>
    </row>
    <row r="41" spans="1:5" x14ac:dyDescent="0.25">
      <c r="A41" s="24"/>
      <c r="B41" s="5" t="s">
        <v>9</v>
      </c>
      <c r="C41" s="17">
        <f>SUM(C12:C40)</f>
        <v>113781500</v>
      </c>
      <c r="D41" s="25">
        <f>SUM(D12:D40)</f>
        <v>40861000</v>
      </c>
      <c r="E41" s="23">
        <f>C41-D41</f>
        <v>72920500</v>
      </c>
    </row>
    <row r="42" spans="1:5" x14ac:dyDescent="0.25">
      <c r="A42" s="3"/>
      <c r="B42" s="3"/>
      <c r="C42" s="30"/>
      <c r="D42" s="30" t="s">
        <v>47</v>
      </c>
      <c r="E42" s="30"/>
    </row>
    <row r="43" spans="1:5" x14ac:dyDescent="0.25">
      <c r="A43" s="33" t="s">
        <v>0</v>
      </c>
      <c r="B43" s="34">
        <f>D41</f>
        <v>40861000</v>
      </c>
      <c r="C43" s="2"/>
      <c r="D43" s="2" t="s">
        <v>10</v>
      </c>
      <c r="E43" s="2"/>
    </row>
    <row r="44" spans="1:5" x14ac:dyDescent="0.25">
      <c r="A44" s="33" t="s">
        <v>1</v>
      </c>
      <c r="B44" s="34">
        <f>C41</f>
        <v>113781500</v>
      </c>
      <c r="C44" s="2"/>
      <c r="D44" s="2" t="s">
        <v>11</v>
      </c>
      <c r="E44" s="2"/>
    </row>
    <row r="45" spans="1:5" x14ac:dyDescent="0.25">
      <c r="A45" s="33" t="s">
        <v>22</v>
      </c>
      <c r="B45" s="34">
        <f>E41</f>
        <v>72920500</v>
      </c>
      <c r="C45" s="2"/>
      <c r="D45" s="2"/>
      <c r="E45" s="2"/>
    </row>
    <row r="46" spans="1:5" x14ac:dyDescent="0.25">
      <c r="A46" s="2"/>
      <c r="B46" s="2"/>
      <c r="C46" s="2"/>
      <c r="D46" s="2" t="s">
        <v>30</v>
      </c>
      <c r="E46" s="2"/>
    </row>
    <row r="47" spans="1:5" x14ac:dyDescent="0.25">
      <c r="A47" s="2"/>
      <c r="B47" s="2"/>
      <c r="C47" s="31"/>
      <c r="D47" s="31" t="s">
        <v>12</v>
      </c>
      <c r="E47" s="2"/>
    </row>
  </sheetData>
  <mergeCells count="7">
    <mergeCell ref="A8:E8"/>
    <mergeCell ref="A9:E9"/>
    <mergeCell ref="B1:E1"/>
    <mergeCell ref="B2:E2"/>
    <mergeCell ref="B3:E3"/>
    <mergeCell ref="A4:E4"/>
    <mergeCell ref="A5:E5"/>
  </mergeCells>
  <pageMargins left="0.7" right="0.7" top="0.75" bottom="0.47916666666666669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</vt:lpstr>
      <vt:lpstr>feb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2025-03-06T06:34:56Z</dcterms:created>
  <dcterms:modified xsi:type="dcterms:W3CDTF">2025-03-06T07:25:09Z</dcterms:modified>
</cp:coreProperties>
</file>