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MUM\DKM\Kas Umum DKM\"/>
    </mc:Choice>
  </mc:AlternateContent>
  <xr:revisionPtr revIDLastSave="0" documentId="13_ncr:1_{D8801696-5B81-4B47-A476-0ABD159DFDBA}" xr6:coauthVersionLast="47" xr6:coauthVersionMax="47" xr10:uidLastSave="{00000000-0000-0000-0000-000000000000}"/>
  <bookViews>
    <workbookView minimized="1" xWindow="5805" yWindow="3735" windowWidth="15375" windowHeight="7875" activeTab="1" xr2:uid="{00000000-000D-0000-FFFF-FFFF00000000}"/>
  </bookViews>
  <sheets>
    <sheet name="Jan-Feb" sheetId="1" r:id="rId1"/>
    <sheet name="Mart - April" sheetId="2" r:id="rId2"/>
  </sheets>
  <calcPr calcId="191029"/>
</workbook>
</file>

<file path=xl/calcChain.xml><?xml version="1.0" encoding="utf-8"?>
<calcChain xmlns="http://schemas.openxmlformats.org/spreadsheetml/2006/main">
  <c r="D31" i="2" l="1"/>
  <c r="B6" i="2" s="1"/>
  <c r="C31" i="2"/>
  <c r="B35" i="2" s="1"/>
  <c r="E10" i="2"/>
  <c r="E11" i="2" s="1"/>
  <c r="E12" i="2" s="1"/>
  <c r="B34" i="2" l="1"/>
  <c r="E13" i="2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B7" i="2"/>
  <c r="E31" i="2"/>
  <c r="B8" i="2" s="1"/>
  <c r="F40" i="1"/>
  <c r="D6" i="1" s="1"/>
  <c r="E40" i="1"/>
  <c r="D44" i="1" s="1"/>
  <c r="G10" i="1"/>
  <c r="G11" i="1" s="1"/>
  <c r="G12" i="1" s="1"/>
  <c r="G13" i="1" s="1"/>
  <c r="G14" i="1" s="1"/>
  <c r="G15" i="1" s="1"/>
  <c r="G16" i="1" s="1"/>
  <c r="G17" i="1" s="1"/>
  <c r="G19" i="1" s="1"/>
  <c r="G20" i="1" s="1"/>
  <c r="G21" i="1" s="1"/>
  <c r="G22" i="1" s="1"/>
  <c r="G23" i="1" s="1"/>
  <c r="G24" i="1" s="1"/>
  <c r="G25" i="1" s="1"/>
  <c r="G26" i="1" s="1"/>
  <c r="G28" i="1" s="1"/>
  <c r="G29" i="1" s="1"/>
  <c r="G30" i="1" s="1"/>
  <c r="G31" i="1" s="1"/>
  <c r="G32" i="1" s="1"/>
  <c r="G33" i="1" s="1"/>
  <c r="G35" i="1" s="1"/>
  <c r="G36" i="1" s="1"/>
  <c r="G37" i="1" s="1"/>
  <c r="G38" i="1" s="1"/>
  <c r="D7" i="1" l="1"/>
  <c r="D43" i="1"/>
  <c r="G40" i="1"/>
  <c r="D8" i="1" s="1"/>
</calcChain>
</file>

<file path=xl/sharedStrings.xml><?xml version="1.0" encoding="utf-8"?>
<sst xmlns="http://schemas.openxmlformats.org/spreadsheetml/2006/main" count="107" uniqueCount="64">
  <si>
    <t>Periode :</t>
  </si>
  <si>
    <t>Total Pengeluaran :</t>
  </si>
  <si>
    <t>Total Pemasukan :</t>
  </si>
  <si>
    <t>No.</t>
  </si>
  <si>
    <t>Tanggal</t>
  </si>
  <si>
    <t>Nama transaksi</t>
  </si>
  <si>
    <t>Pengeluaran</t>
  </si>
  <si>
    <t>Pemasukan</t>
  </si>
  <si>
    <t>1</t>
  </si>
  <si>
    <t/>
  </si>
  <si>
    <t>2</t>
  </si>
  <si>
    <t>Infaq kotak jum'at</t>
  </si>
  <si>
    <t>3</t>
  </si>
  <si>
    <t>4</t>
  </si>
  <si>
    <t>Infaq dari Cahaya Putri</t>
  </si>
  <si>
    <t>5</t>
  </si>
  <si>
    <t>6</t>
  </si>
  <si>
    <t>7</t>
  </si>
  <si>
    <t>8</t>
  </si>
  <si>
    <t>9</t>
  </si>
  <si>
    <t>Infaq kotak Jum'at</t>
  </si>
  <si>
    <t>Infaq cahaya putri</t>
  </si>
  <si>
    <t>Jasa Kebersihan</t>
  </si>
  <si>
    <t>Saldo :</t>
  </si>
  <si>
    <t>Kas Umum DKM Masjid Ar Rahmah</t>
  </si>
  <si>
    <t xml:space="preserve">Mengetahui, </t>
  </si>
  <si>
    <t>Bendahara</t>
  </si>
  <si>
    <t>H. Jarnudi</t>
  </si>
  <si>
    <t xml:space="preserve">       </t>
  </si>
  <si>
    <t xml:space="preserve"> </t>
  </si>
  <si>
    <t>Saldo  Tahun lalu</t>
  </si>
  <si>
    <t xml:space="preserve">Infaq dari bpk Tukiman </t>
  </si>
  <si>
    <t>Infaq dari ibu salmah</t>
  </si>
  <si>
    <t>Memperbaiki CCTV</t>
  </si>
  <si>
    <t>Pembelian alat alat kebersihan</t>
  </si>
  <si>
    <t>(Tempat sampah, sapu, pel dll)</t>
  </si>
  <si>
    <t>TOTAL</t>
  </si>
  <si>
    <t>Saldo</t>
  </si>
  <si>
    <t>Laporan 01 Januari - 28 Februari 2022</t>
  </si>
  <si>
    <t>Tirtayasa, 28 Februari 2022</t>
  </si>
  <si>
    <t>Infaq dari khaerunnisa bt. H.Hasanudin</t>
  </si>
  <si>
    <t>Infaq dari bpk tukiman</t>
  </si>
  <si>
    <t>Pembelian 1 ball tisu paseo</t>
  </si>
  <si>
    <t>Infaq hamba Allah yang pahalanya untuk</t>
  </si>
  <si>
    <t>bapak Uwon, yahya, ibu oom, ratna komala</t>
  </si>
  <si>
    <t>Infaq kotak masjid dari toko cahaya putri</t>
  </si>
  <si>
    <t xml:space="preserve">Jasa Kebersihan </t>
  </si>
  <si>
    <t xml:space="preserve">Biaya pembangunan baja ringan dan podium </t>
  </si>
  <si>
    <t xml:space="preserve"> + HOK</t>
  </si>
  <si>
    <t>Peembuatan pintu tralis</t>
  </si>
  <si>
    <t>Ongkos kerja bersih2 area masjid</t>
  </si>
  <si>
    <t>Infaq dari bpk Awaludin</t>
  </si>
  <si>
    <t>Infaq Hamba Allah</t>
  </si>
  <si>
    <t>Pembelian Jam Digital</t>
  </si>
  <si>
    <t>Infaq dari H. Erdi</t>
  </si>
  <si>
    <t>HOK Perbaikan lantai 2</t>
  </si>
  <si>
    <t>Pengecatan lantai 2</t>
  </si>
  <si>
    <t>Pembelian alat-alat kebersihan</t>
  </si>
  <si>
    <t>Rehab perbaikan lantai atas</t>
  </si>
  <si>
    <t>Hasil wakaf dari Alm Bpk. H. Armana</t>
  </si>
  <si>
    <t>Hasil wakaf dari Alm Bpk. H. Hasanudin</t>
  </si>
  <si>
    <t>Infaq dari Isra Bin Abd Karim</t>
  </si>
  <si>
    <t>Laporan 01 Maret - 29 April 2022</t>
  </si>
  <si>
    <t>Tirtayasa, 30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</si>
</sst>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p&quot;* #,##0_-;\-&quot;Rp&quot;* #,##0_-;_-&quot;Rp&quot;* &quot;-&quot;??_-;_-@_-"/>
    <numFmt numFmtId="165" formatCode="&quot;Rp&quot;#,##0"/>
  </numFmts>
  <fonts count="9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 tint="-0.249977111117893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 tint="-0.249977111117893"/>
      </right>
      <top/>
      <bottom style="thin">
        <color theme="9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/>
      </top>
      <bottom style="thin">
        <color theme="9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/>
      </top>
      <bottom style="thin">
        <color theme="9"/>
      </bottom>
      <diagonal/>
    </border>
    <border>
      <left style="thin">
        <color theme="9" tint="-0.249977111117893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 tint="-0.249977111117893"/>
      </left>
      <right style="thin">
        <color theme="9"/>
      </right>
      <top/>
      <bottom style="thin">
        <color theme="9"/>
      </bottom>
      <diagonal/>
    </border>
    <border>
      <left/>
      <right style="thin">
        <color theme="9" tint="-0.249977111117893"/>
      </right>
      <top/>
      <bottom style="thin">
        <color theme="9"/>
      </bottom>
      <diagonal/>
    </border>
    <border>
      <left/>
      <right style="thin">
        <color theme="9" tint="-0.249977111117893"/>
      </right>
      <top style="thin">
        <color theme="9"/>
      </top>
      <bottom/>
      <diagonal/>
    </border>
    <border>
      <left style="thin">
        <color theme="9" tint="-0.249977111117893"/>
      </left>
      <right style="thin">
        <color theme="9"/>
      </right>
      <top style="thin">
        <color theme="9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7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left"/>
    </xf>
    <xf numFmtId="164" fontId="8" fillId="0" borderId="2" xfId="0" applyNumberFormat="1" applyFont="1" applyFill="1" applyBorder="1" applyAlignment="1"/>
    <xf numFmtId="0" fontId="2" fillId="0" borderId="2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15" fontId="2" fillId="0" borderId="2" xfId="0" applyNumberFormat="1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0" fontId="7" fillId="0" borderId="2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/>
    <xf numFmtId="0" fontId="7" fillId="0" borderId="14" xfId="0" applyNumberFormat="1" applyFont="1" applyFill="1" applyBorder="1" applyAlignment="1">
      <alignment horizontal="left"/>
    </xf>
    <xf numFmtId="164" fontId="8" fillId="0" borderId="14" xfId="0" applyNumberFormat="1" applyFont="1" applyFill="1" applyBorder="1" applyAlignment="1">
      <alignment horizontal="left"/>
    </xf>
    <xf numFmtId="164" fontId="8" fillId="0" borderId="16" xfId="0" applyNumberFormat="1" applyFont="1" applyFill="1" applyBorder="1" applyAlignment="1">
      <alignment horizontal="left"/>
    </xf>
    <xf numFmtId="164" fontId="8" fillId="0" borderId="2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5" fontId="7" fillId="0" borderId="28" xfId="0" applyNumberFormat="1" applyFont="1" applyFill="1" applyBorder="1" applyAlignment="1">
      <alignment horizontal="left"/>
    </xf>
    <xf numFmtId="0" fontId="7" fillId="0" borderId="13" xfId="0" applyNumberFormat="1" applyFont="1" applyFill="1" applyBorder="1" applyAlignment="1">
      <alignment horizontal="left"/>
    </xf>
    <xf numFmtId="164" fontId="8" fillId="0" borderId="9" xfId="0" applyNumberFormat="1" applyFont="1" applyFill="1" applyBorder="1" applyAlignment="1">
      <alignment horizontal="right"/>
    </xf>
    <xf numFmtId="164" fontId="8" fillId="0" borderId="15" xfId="0" applyNumberFormat="1" applyFont="1" applyFill="1" applyBorder="1" applyAlignment="1">
      <alignment horizontal="right"/>
    </xf>
    <xf numFmtId="15" fontId="7" fillId="0" borderId="24" xfId="0" applyNumberFormat="1" applyFont="1" applyFill="1" applyBorder="1" applyAlignment="1">
      <alignment horizontal="left"/>
    </xf>
    <xf numFmtId="164" fontId="8" fillId="0" borderId="9" xfId="0" applyNumberFormat="1" applyFont="1" applyFill="1" applyBorder="1" applyAlignment="1">
      <alignment horizontal="left"/>
    </xf>
    <xf numFmtId="164" fontId="8" fillId="0" borderId="12" xfId="0" applyNumberFormat="1" applyFont="1" applyFill="1" applyBorder="1" applyAlignment="1">
      <alignment horizontal="left"/>
    </xf>
    <xf numFmtId="15" fontId="7" fillId="0" borderId="25" xfId="0" applyNumberFormat="1" applyFont="1" applyFill="1" applyBorder="1" applyAlignment="1">
      <alignment horizontal="left"/>
    </xf>
    <xf numFmtId="0" fontId="7" fillId="0" borderId="22" xfId="0" applyNumberFormat="1" applyFont="1" applyFill="1" applyBorder="1" applyAlignment="1">
      <alignment horizontal="left"/>
    </xf>
    <xf numFmtId="164" fontId="8" fillId="0" borderId="13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/>
    <xf numFmtId="164" fontId="8" fillId="0" borderId="13" xfId="0" applyNumberFormat="1" applyFont="1" applyFill="1" applyBorder="1" applyAlignment="1"/>
    <xf numFmtId="0" fontId="7" fillId="0" borderId="26" xfId="0" applyNumberFormat="1" applyFont="1" applyFill="1" applyBorder="1" applyAlignment="1">
      <alignment horizontal="left"/>
    </xf>
    <xf numFmtId="15" fontId="7" fillId="0" borderId="23" xfId="0" applyNumberFormat="1" applyFont="1" applyFill="1" applyBorder="1" applyAlignment="1">
      <alignment horizontal="left"/>
    </xf>
    <xf numFmtId="0" fontId="7" fillId="0" borderId="27" xfId="0" applyNumberFormat="1" applyFont="1" applyFill="1" applyBorder="1" applyAlignment="1">
      <alignment horizontal="left"/>
    </xf>
    <xf numFmtId="164" fontId="8" fillId="0" borderId="8" xfId="0" applyNumberFormat="1" applyFont="1" applyFill="1" applyBorder="1" applyAlignment="1">
      <alignment horizontal="left"/>
    </xf>
    <xf numFmtId="164" fontId="8" fillId="0" borderId="8" xfId="0" applyNumberFormat="1" applyFont="1" applyFill="1" applyBorder="1" applyAlignment="1"/>
    <xf numFmtId="164" fontId="8" fillId="0" borderId="16" xfId="0" applyNumberFormat="1" applyFont="1" applyFill="1" applyBorder="1" applyAlignment="1"/>
    <xf numFmtId="164" fontId="8" fillId="0" borderId="14" xfId="0" applyNumberFormat="1" applyFont="1" applyFill="1" applyBorder="1" applyAlignment="1"/>
    <xf numFmtId="0" fontId="7" fillId="0" borderId="8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164" fontId="8" fillId="0" borderId="15" xfId="0" applyNumberFormat="1" applyFont="1" applyFill="1" applyBorder="1" applyAlignment="1">
      <alignment horizontal="left"/>
    </xf>
    <xf numFmtId="164" fontId="8" fillId="0" borderId="19" xfId="0" applyNumberFormat="1" applyFont="1" applyFill="1" applyBorder="1" applyAlignment="1">
      <alignment horizontal="left"/>
    </xf>
    <xf numFmtId="164" fontId="8" fillId="0" borderId="20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25" xfId="0" applyNumberFormat="1" applyFont="1" applyFill="1" applyBorder="1" applyAlignment="1">
      <alignment horizontal="left"/>
    </xf>
    <xf numFmtId="164" fontId="8" fillId="0" borderId="17" xfId="0" applyNumberFormat="1" applyFont="1" applyFill="1" applyBorder="1" applyAlignment="1"/>
    <xf numFmtId="0" fontId="7" fillId="0" borderId="12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164" fontId="8" fillId="0" borderId="7" xfId="0" applyNumberFormat="1" applyFont="1" applyFill="1" applyBorder="1" applyAlignment="1"/>
    <xf numFmtId="164" fontId="8" fillId="0" borderId="1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8"/>
  <sheetViews>
    <sheetView view="pageLayout" topLeftCell="C32" zoomScale="140" zoomScaleNormal="100" zoomScalePageLayoutView="140" workbookViewId="0">
      <selection activeCell="C1" sqref="C1:G47"/>
    </sheetView>
  </sheetViews>
  <sheetFormatPr defaultRowHeight="12.75" x14ac:dyDescent="0.2"/>
  <cols>
    <col min="1" max="1" width="3" customWidth="1"/>
    <col min="2" max="2" width="5.5703125" customWidth="1"/>
    <col min="3" max="3" width="10.42578125" customWidth="1"/>
    <col min="4" max="4" width="34.5703125" customWidth="1"/>
    <col min="5" max="5" width="14.28515625" customWidth="1"/>
    <col min="6" max="6" width="13.85546875" customWidth="1"/>
    <col min="7" max="7" width="14.28515625" customWidth="1"/>
  </cols>
  <sheetData>
    <row r="1" spans="2:8" ht="15.75" x14ac:dyDescent="0.2">
      <c r="C1" s="33" t="s">
        <v>24</v>
      </c>
      <c r="D1" s="33"/>
      <c r="E1" s="33"/>
      <c r="F1" s="33"/>
      <c r="G1" s="33"/>
    </row>
    <row r="2" spans="2:8" ht="15.75" x14ac:dyDescent="0.2">
      <c r="C2" s="7"/>
      <c r="D2" s="7"/>
      <c r="E2" s="7"/>
      <c r="F2" s="7"/>
      <c r="G2" s="7"/>
    </row>
    <row r="3" spans="2:8" ht="15.75" x14ac:dyDescent="0.2">
      <c r="C3" s="7"/>
      <c r="D3" s="7"/>
      <c r="E3" s="7"/>
      <c r="F3" s="7"/>
      <c r="G3" s="7"/>
    </row>
    <row r="4" spans="2:8" x14ac:dyDescent="0.2">
      <c r="B4" s="1" t="s">
        <v>0</v>
      </c>
      <c r="D4" s="8" t="s">
        <v>38</v>
      </c>
    </row>
    <row r="6" spans="2:8" x14ac:dyDescent="0.2">
      <c r="B6" s="1" t="s">
        <v>1</v>
      </c>
      <c r="D6" s="16">
        <f>F40</f>
        <v>21019000</v>
      </c>
    </row>
    <row r="7" spans="2:8" x14ac:dyDescent="0.2">
      <c r="B7" s="1" t="s">
        <v>2</v>
      </c>
      <c r="D7" s="16">
        <f>E40</f>
        <v>47576000</v>
      </c>
    </row>
    <row r="8" spans="2:8" x14ac:dyDescent="0.2">
      <c r="B8" s="1" t="s">
        <v>23</v>
      </c>
      <c r="D8" s="16">
        <f>G40</f>
        <v>26557000</v>
      </c>
    </row>
    <row r="9" spans="2:8" ht="23.25" customHeight="1" x14ac:dyDescent="0.2">
      <c r="B9" s="14" t="s">
        <v>3</v>
      </c>
      <c r="C9" s="14" t="s">
        <v>4</v>
      </c>
      <c r="D9" s="14" t="s">
        <v>5</v>
      </c>
      <c r="E9" s="12" t="s">
        <v>7</v>
      </c>
      <c r="F9" s="14" t="s">
        <v>6</v>
      </c>
      <c r="G9" s="17" t="s">
        <v>37</v>
      </c>
    </row>
    <row r="10" spans="2:8" x14ac:dyDescent="0.2">
      <c r="B10" s="23" t="s">
        <v>8</v>
      </c>
      <c r="C10" s="24">
        <v>44565</v>
      </c>
      <c r="D10" s="21" t="s">
        <v>30</v>
      </c>
      <c r="E10" s="25">
        <v>27636000</v>
      </c>
      <c r="F10" s="25"/>
      <c r="G10" s="25">
        <f>E10</f>
        <v>27636000</v>
      </c>
      <c r="H10" s="2" t="s">
        <v>9</v>
      </c>
    </row>
    <row r="11" spans="2:8" x14ac:dyDescent="0.2">
      <c r="B11" s="23" t="s">
        <v>10</v>
      </c>
      <c r="C11" s="24">
        <v>44566</v>
      </c>
      <c r="D11" s="21" t="s">
        <v>31</v>
      </c>
      <c r="E11" s="19">
        <v>200000</v>
      </c>
      <c r="F11" s="19"/>
      <c r="G11" s="19">
        <f>G10+E11</f>
        <v>27836000</v>
      </c>
      <c r="H11" s="2" t="s">
        <v>9</v>
      </c>
    </row>
    <row r="12" spans="2:8" x14ac:dyDescent="0.2">
      <c r="B12" s="23" t="s">
        <v>12</v>
      </c>
      <c r="C12" s="24">
        <v>44568</v>
      </c>
      <c r="D12" s="21" t="s">
        <v>11</v>
      </c>
      <c r="E12" s="19">
        <v>1560000</v>
      </c>
      <c r="F12" s="19"/>
      <c r="G12" s="19">
        <f t="shared" ref="G12:G14" si="0">G11+E12</f>
        <v>29396000</v>
      </c>
      <c r="H12" s="2" t="s">
        <v>9</v>
      </c>
    </row>
    <row r="13" spans="2:8" x14ac:dyDescent="0.2">
      <c r="B13" s="23" t="s">
        <v>13</v>
      </c>
      <c r="C13" s="24">
        <v>44575</v>
      </c>
      <c r="D13" s="21" t="s">
        <v>11</v>
      </c>
      <c r="E13" s="19">
        <v>1470000</v>
      </c>
      <c r="F13" s="19"/>
      <c r="G13" s="19">
        <f t="shared" si="0"/>
        <v>30866000</v>
      </c>
      <c r="H13" s="2" t="s">
        <v>9</v>
      </c>
    </row>
    <row r="14" spans="2:8" x14ac:dyDescent="0.2">
      <c r="B14" s="23" t="s">
        <v>15</v>
      </c>
      <c r="C14" s="24">
        <v>44575</v>
      </c>
      <c r="D14" s="21" t="s">
        <v>32</v>
      </c>
      <c r="E14" s="19">
        <v>500000</v>
      </c>
      <c r="F14" s="19"/>
      <c r="G14" s="19">
        <f t="shared" si="0"/>
        <v>31366000</v>
      </c>
      <c r="H14" s="2" t="s">
        <v>9</v>
      </c>
    </row>
    <row r="15" spans="2:8" x14ac:dyDescent="0.2">
      <c r="B15" s="23" t="s">
        <v>16</v>
      </c>
      <c r="C15" s="24">
        <v>44575</v>
      </c>
      <c r="D15" s="21" t="s">
        <v>22</v>
      </c>
      <c r="E15" s="19"/>
      <c r="F15" s="19">
        <v>1500000</v>
      </c>
      <c r="G15" s="19">
        <f>G14-F15</f>
        <v>29866000</v>
      </c>
      <c r="H15" s="2" t="s">
        <v>9</v>
      </c>
    </row>
    <row r="16" spans="2:8" x14ac:dyDescent="0.2">
      <c r="B16" s="23" t="s">
        <v>17</v>
      </c>
      <c r="C16" s="24">
        <v>44582</v>
      </c>
      <c r="D16" s="21" t="s">
        <v>11</v>
      </c>
      <c r="E16" s="19">
        <v>1100000</v>
      </c>
      <c r="F16" s="26"/>
      <c r="G16" s="20">
        <f>G15+E16</f>
        <v>30966000</v>
      </c>
      <c r="H16" s="2" t="s">
        <v>9</v>
      </c>
    </row>
    <row r="17" spans="2:8" x14ac:dyDescent="0.2">
      <c r="B17" s="23" t="s">
        <v>18</v>
      </c>
      <c r="C17" s="24">
        <v>44585</v>
      </c>
      <c r="D17" s="21" t="s">
        <v>33</v>
      </c>
      <c r="E17" s="20"/>
      <c r="F17" s="20">
        <v>2500000</v>
      </c>
      <c r="G17" s="20">
        <f>G16-F17</f>
        <v>28466000</v>
      </c>
      <c r="H17" s="2" t="s">
        <v>28</v>
      </c>
    </row>
    <row r="18" spans="2:8" x14ac:dyDescent="0.2">
      <c r="B18" s="23" t="s">
        <v>19</v>
      </c>
      <c r="C18" s="24">
        <v>44586</v>
      </c>
      <c r="D18" s="27" t="s">
        <v>34</v>
      </c>
      <c r="E18" s="19"/>
      <c r="F18" s="20"/>
      <c r="G18" s="20"/>
      <c r="H18" s="2" t="s">
        <v>9</v>
      </c>
    </row>
    <row r="19" spans="2:8" x14ac:dyDescent="0.2">
      <c r="B19" s="23"/>
      <c r="C19" s="24"/>
      <c r="D19" s="27" t="s">
        <v>35</v>
      </c>
      <c r="E19" s="20"/>
      <c r="F19" s="20">
        <v>620000</v>
      </c>
      <c r="G19" s="20">
        <f>G17-F19</f>
        <v>27846000</v>
      </c>
      <c r="H19" s="2" t="s">
        <v>9</v>
      </c>
    </row>
    <row r="20" spans="2:8" x14ac:dyDescent="0.2">
      <c r="B20" s="23">
        <v>10</v>
      </c>
      <c r="C20" s="24">
        <v>44589</v>
      </c>
      <c r="D20" s="21" t="s">
        <v>11</v>
      </c>
      <c r="E20" s="20">
        <v>1100000</v>
      </c>
      <c r="F20" s="19" t="s">
        <v>29</v>
      </c>
      <c r="G20" s="19">
        <f>G19+E20</f>
        <v>28946000</v>
      </c>
      <c r="H20" s="2" t="s">
        <v>9</v>
      </c>
    </row>
    <row r="21" spans="2:8" x14ac:dyDescent="0.2">
      <c r="B21" s="23">
        <v>11</v>
      </c>
      <c r="C21" s="24">
        <v>44590</v>
      </c>
      <c r="D21" s="21" t="s">
        <v>14</v>
      </c>
      <c r="E21" s="19">
        <v>300000</v>
      </c>
      <c r="F21" s="19"/>
      <c r="G21" s="19">
        <f>G20+E21</f>
        <v>29246000</v>
      </c>
      <c r="H21" s="2" t="s">
        <v>9</v>
      </c>
    </row>
    <row r="22" spans="2:8" x14ac:dyDescent="0.2">
      <c r="B22" s="23">
        <v>12</v>
      </c>
      <c r="C22" s="24">
        <v>44595</v>
      </c>
      <c r="D22" s="27" t="s">
        <v>40</v>
      </c>
      <c r="E22" s="19">
        <v>1000000</v>
      </c>
      <c r="F22" s="19"/>
      <c r="G22" s="19">
        <f>G21+E22</f>
        <v>30246000</v>
      </c>
      <c r="H22" s="2"/>
    </row>
    <row r="23" spans="2:8" x14ac:dyDescent="0.2">
      <c r="B23" s="23">
        <v>13</v>
      </c>
      <c r="C23" s="24">
        <v>44595</v>
      </c>
      <c r="D23" s="27" t="s">
        <v>41</v>
      </c>
      <c r="E23" s="19">
        <v>250000</v>
      </c>
      <c r="F23" s="19"/>
      <c r="G23" s="19">
        <f>G22+E23</f>
        <v>30496000</v>
      </c>
      <c r="H23" s="2"/>
    </row>
    <row r="24" spans="2:8" x14ac:dyDescent="0.2">
      <c r="B24" s="23">
        <v>14</v>
      </c>
      <c r="C24" s="24">
        <v>44595</v>
      </c>
      <c r="D24" s="27" t="s">
        <v>42</v>
      </c>
      <c r="E24" s="19"/>
      <c r="F24" s="19">
        <v>460000</v>
      </c>
      <c r="G24" s="19">
        <f>G23-F24</f>
        <v>30036000</v>
      </c>
      <c r="H24" s="2"/>
    </row>
    <row r="25" spans="2:8" x14ac:dyDescent="0.2">
      <c r="B25" s="23">
        <v>15</v>
      </c>
      <c r="C25" s="24">
        <v>44596</v>
      </c>
      <c r="D25" s="27" t="s">
        <v>20</v>
      </c>
      <c r="E25" s="19">
        <v>1200000</v>
      </c>
      <c r="F25" s="19"/>
      <c r="G25" s="19">
        <f>G24+E25</f>
        <v>31236000</v>
      </c>
      <c r="H25" s="2"/>
    </row>
    <row r="26" spans="2:8" x14ac:dyDescent="0.2">
      <c r="B26" s="23">
        <v>16</v>
      </c>
      <c r="C26" s="24">
        <v>44596</v>
      </c>
      <c r="D26" s="27" t="s">
        <v>43</v>
      </c>
      <c r="E26" s="19">
        <v>500000</v>
      </c>
      <c r="F26" s="19"/>
      <c r="G26" s="19">
        <f>G25+E26</f>
        <v>31736000</v>
      </c>
      <c r="H26" s="2"/>
    </row>
    <row r="27" spans="2:8" x14ac:dyDescent="0.2">
      <c r="B27" s="23">
        <v>17</v>
      </c>
      <c r="C27" s="24">
        <v>44596</v>
      </c>
      <c r="D27" s="18" t="s">
        <v>44</v>
      </c>
      <c r="E27" s="13"/>
      <c r="F27" s="11"/>
      <c r="G27" s="13"/>
      <c r="H27" s="2"/>
    </row>
    <row r="28" spans="2:8" x14ac:dyDescent="0.2">
      <c r="B28" s="23">
        <v>18</v>
      </c>
      <c r="C28" s="24">
        <v>44596</v>
      </c>
      <c r="D28" s="18" t="s">
        <v>21</v>
      </c>
      <c r="E28" s="13">
        <v>300000</v>
      </c>
      <c r="F28" s="11"/>
      <c r="G28" s="13">
        <f>G26+E28</f>
        <v>32036000</v>
      </c>
      <c r="H28" s="2"/>
    </row>
    <row r="29" spans="2:8" x14ac:dyDescent="0.2">
      <c r="B29" s="23">
        <v>19</v>
      </c>
      <c r="C29" s="24">
        <v>44596</v>
      </c>
      <c r="D29" s="18" t="s">
        <v>45</v>
      </c>
      <c r="E29" s="13">
        <v>6680000</v>
      </c>
      <c r="F29" s="11"/>
      <c r="G29" s="13">
        <f>G28+E29</f>
        <v>38716000</v>
      </c>
      <c r="H29" s="2"/>
    </row>
    <row r="30" spans="2:8" x14ac:dyDescent="0.2">
      <c r="B30" s="23">
        <v>20</v>
      </c>
      <c r="C30" s="24">
        <v>44596</v>
      </c>
      <c r="D30" s="18" t="s">
        <v>46</v>
      </c>
      <c r="E30" s="13"/>
      <c r="F30" s="11">
        <v>1500000</v>
      </c>
      <c r="G30" s="13">
        <f>G29-F30</f>
        <v>37216000</v>
      </c>
      <c r="H30" s="2"/>
    </row>
    <row r="31" spans="2:8" x14ac:dyDescent="0.2">
      <c r="B31" s="23">
        <v>21</v>
      </c>
      <c r="C31" s="24">
        <v>44603</v>
      </c>
      <c r="D31" s="18" t="s">
        <v>21</v>
      </c>
      <c r="E31" s="13">
        <v>300000</v>
      </c>
      <c r="F31" s="11"/>
      <c r="G31" s="13">
        <f>G30+E31</f>
        <v>37516000</v>
      </c>
      <c r="H31" s="2"/>
    </row>
    <row r="32" spans="2:8" x14ac:dyDescent="0.2">
      <c r="B32" s="23">
        <v>22</v>
      </c>
      <c r="C32" s="24">
        <v>44603</v>
      </c>
      <c r="D32" s="18" t="s">
        <v>20</v>
      </c>
      <c r="E32" s="13">
        <v>1150000</v>
      </c>
      <c r="F32" s="11"/>
      <c r="G32" s="13">
        <f>G31+E32</f>
        <v>38666000</v>
      </c>
      <c r="H32" s="2"/>
    </row>
    <row r="33" spans="2:8" x14ac:dyDescent="0.2">
      <c r="B33" s="23">
        <v>23</v>
      </c>
      <c r="C33" s="24">
        <v>44603</v>
      </c>
      <c r="D33" s="18" t="s">
        <v>47</v>
      </c>
      <c r="E33" s="13"/>
      <c r="F33" s="11">
        <v>12439000</v>
      </c>
      <c r="G33" s="13">
        <f>G32-F33</f>
        <v>26227000</v>
      </c>
      <c r="H33" s="2"/>
    </row>
    <row r="34" spans="2:8" x14ac:dyDescent="0.2">
      <c r="B34" s="23">
        <v>24</v>
      </c>
      <c r="C34" s="24"/>
      <c r="D34" s="18" t="s">
        <v>48</v>
      </c>
      <c r="E34" s="13"/>
      <c r="F34" s="11"/>
      <c r="G34" s="13"/>
      <c r="H34" s="2"/>
    </row>
    <row r="35" spans="2:8" x14ac:dyDescent="0.2">
      <c r="B35" s="23">
        <v>25</v>
      </c>
      <c r="C35" s="24">
        <v>44610</v>
      </c>
      <c r="D35" s="18" t="s">
        <v>20</v>
      </c>
      <c r="E35" s="13">
        <v>1230000</v>
      </c>
      <c r="F35" s="11"/>
      <c r="G35" s="13">
        <f>G33+E35</f>
        <v>27457000</v>
      </c>
      <c r="H35" s="2"/>
    </row>
    <row r="36" spans="2:8" x14ac:dyDescent="0.2">
      <c r="B36" s="23">
        <v>26</v>
      </c>
      <c r="C36" s="24">
        <v>44610</v>
      </c>
      <c r="D36" s="18" t="s">
        <v>49</v>
      </c>
      <c r="E36" s="13"/>
      <c r="F36" s="11">
        <v>1500000</v>
      </c>
      <c r="G36" s="13">
        <f>G35-F36</f>
        <v>25957000</v>
      </c>
      <c r="H36" s="2"/>
    </row>
    <row r="37" spans="2:8" x14ac:dyDescent="0.2">
      <c r="B37" s="23">
        <v>27</v>
      </c>
      <c r="C37" s="24">
        <v>44617</v>
      </c>
      <c r="D37" s="18" t="s">
        <v>20</v>
      </c>
      <c r="E37" s="13">
        <v>1100000</v>
      </c>
      <c r="F37" s="11"/>
      <c r="G37" s="13">
        <f>G36+E37</f>
        <v>27057000</v>
      </c>
      <c r="H37" s="2"/>
    </row>
    <row r="38" spans="2:8" x14ac:dyDescent="0.2">
      <c r="B38" s="23">
        <v>28</v>
      </c>
      <c r="C38" s="24">
        <v>44617</v>
      </c>
      <c r="D38" s="18" t="s">
        <v>50</v>
      </c>
      <c r="E38" s="13"/>
      <c r="F38" s="11">
        <v>500000</v>
      </c>
      <c r="G38" s="13">
        <f>G37-F38</f>
        <v>26557000</v>
      </c>
      <c r="H38" s="2"/>
    </row>
    <row r="39" spans="2:8" x14ac:dyDescent="0.2">
      <c r="B39" s="23">
        <v>29</v>
      </c>
      <c r="C39" s="22"/>
      <c r="D39" s="18"/>
      <c r="E39" s="13"/>
      <c r="F39" s="11"/>
      <c r="G39" s="13"/>
      <c r="H39" s="2"/>
    </row>
    <row r="40" spans="2:8" ht="19.5" customHeight="1" x14ac:dyDescent="0.2">
      <c r="B40" s="23">
        <v>30</v>
      </c>
      <c r="C40" s="21"/>
      <c r="D40" s="15" t="s">
        <v>36</v>
      </c>
      <c r="E40" s="20">
        <f>SUM(E10:E39)</f>
        <v>47576000</v>
      </c>
      <c r="F40" s="20">
        <f>SUM(F10:F39)</f>
        <v>21019000</v>
      </c>
      <c r="G40" s="19">
        <f>E40-F40</f>
        <v>26557000</v>
      </c>
      <c r="H40" s="2"/>
    </row>
    <row r="41" spans="2:8" x14ac:dyDescent="0.2">
      <c r="B41" s="3"/>
      <c r="C41" s="2"/>
      <c r="D41" s="2"/>
      <c r="E41" s="9"/>
      <c r="F41" s="9"/>
      <c r="G41" s="10"/>
      <c r="H41" s="2"/>
    </row>
    <row r="42" spans="2:8" x14ac:dyDescent="0.2">
      <c r="B42" s="2"/>
      <c r="C42" s="2"/>
      <c r="D42" s="2"/>
      <c r="E42" s="28"/>
      <c r="F42" s="28" t="s">
        <v>39</v>
      </c>
      <c r="G42" s="28"/>
      <c r="H42" s="2"/>
    </row>
    <row r="43" spans="2:8" x14ac:dyDescent="0.2">
      <c r="B43" s="4" t="s">
        <v>6</v>
      </c>
      <c r="D43" s="16">
        <f>F40</f>
        <v>21019000</v>
      </c>
      <c r="E43" s="5"/>
      <c r="F43" s="5" t="s">
        <v>25</v>
      </c>
    </row>
    <row r="44" spans="2:8" x14ac:dyDescent="0.2">
      <c r="B44" s="4" t="s">
        <v>7</v>
      </c>
      <c r="D44" s="16">
        <f>E40</f>
        <v>47576000</v>
      </c>
      <c r="E44" s="5"/>
      <c r="F44" s="5" t="s">
        <v>26</v>
      </c>
    </row>
    <row r="45" spans="2:8" x14ac:dyDescent="0.2">
      <c r="B45" s="2"/>
    </row>
    <row r="47" spans="2:8" x14ac:dyDescent="0.2">
      <c r="B47" s="2" t="s">
        <v>9</v>
      </c>
      <c r="E47" s="6"/>
      <c r="F47" s="6" t="s">
        <v>27</v>
      </c>
    </row>
    <row r="48" spans="2:8" x14ac:dyDescent="0.2">
      <c r="B48" s="2" t="s">
        <v>9</v>
      </c>
    </row>
  </sheetData>
  <mergeCells count="1">
    <mergeCell ref="C1:G1"/>
  </mergeCells>
  <pageMargins left="0.39583333333333331" right="0.28409090909090912" top="0.39583333333333331" bottom="0.29166666666666669" header="0.5" footer="0.5"/>
  <pageSetup paperSize="9" firstPageNumber="0" fitToWidth="0" fitToHeight="0" pageOrder="overThenDown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topLeftCell="A17" zoomScale="130" zoomScaleNormal="130" workbookViewId="0">
      <selection activeCell="D14" sqref="D14"/>
    </sheetView>
  </sheetViews>
  <sheetFormatPr defaultRowHeight="12.75" x14ac:dyDescent="0.2"/>
  <cols>
    <col min="1" max="1" width="11.28515625" style="5" customWidth="1"/>
    <col min="2" max="2" width="34.5703125" style="5" customWidth="1"/>
    <col min="3" max="3" width="14.28515625" style="5" customWidth="1"/>
    <col min="4" max="4" width="12.140625" style="5" customWidth="1"/>
    <col min="5" max="5" width="14.28515625" style="5" customWidth="1"/>
    <col min="6" max="16384" width="9.140625" style="5"/>
  </cols>
  <sheetData>
    <row r="1" spans="1:5" ht="15.75" x14ac:dyDescent="0.2">
      <c r="A1" s="33" t="s">
        <v>24</v>
      </c>
      <c r="B1" s="33"/>
      <c r="C1" s="33"/>
      <c r="D1" s="33"/>
      <c r="E1" s="33"/>
    </row>
    <row r="2" spans="1:5" ht="15.75" x14ac:dyDescent="0.2">
      <c r="A2" s="7"/>
      <c r="B2" s="7"/>
      <c r="C2" s="7"/>
      <c r="D2" s="7"/>
      <c r="E2" s="7"/>
    </row>
    <row r="3" spans="1:5" ht="15.75" x14ac:dyDescent="0.2">
      <c r="A3" s="7"/>
      <c r="B3" s="7"/>
      <c r="C3" s="7"/>
      <c r="D3" s="7"/>
      <c r="E3" s="7"/>
    </row>
    <row r="4" spans="1:5" x14ac:dyDescent="0.2">
      <c r="B4" s="8" t="s">
        <v>62</v>
      </c>
    </row>
    <row r="6" spans="1:5" x14ac:dyDescent="0.2">
      <c r="A6" s="5" t="s">
        <v>6</v>
      </c>
      <c r="B6" s="34">
        <f>D31</f>
        <v>12640000</v>
      </c>
    </row>
    <row r="7" spans="1:5" x14ac:dyDescent="0.2">
      <c r="A7" s="5" t="s">
        <v>7</v>
      </c>
      <c r="B7" s="34">
        <f>C31</f>
        <v>38027000</v>
      </c>
    </row>
    <row r="8" spans="1:5" x14ac:dyDescent="0.2">
      <c r="A8" s="5" t="s">
        <v>37</v>
      </c>
      <c r="B8" s="34">
        <f>E31</f>
        <v>25387000</v>
      </c>
    </row>
    <row r="9" spans="1:5" x14ac:dyDescent="0.2">
      <c r="A9" s="35" t="s">
        <v>4</v>
      </c>
      <c r="B9" s="36" t="s">
        <v>5</v>
      </c>
      <c r="C9" s="37" t="s">
        <v>7</v>
      </c>
      <c r="D9" s="38" t="s">
        <v>6</v>
      </c>
      <c r="E9" s="36" t="s">
        <v>37</v>
      </c>
    </row>
    <row r="10" spans="1:5" x14ac:dyDescent="0.2">
      <c r="A10" s="39">
        <v>44621</v>
      </c>
      <c r="B10" s="40" t="s">
        <v>30</v>
      </c>
      <c r="C10" s="41">
        <v>26557000</v>
      </c>
      <c r="D10" s="42"/>
      <c r="E10" s="41">
        <f>C10</f>
        <v>26557000</v>
      </c>
    </row>
    <row r="11" spans="1:5" x14ac:dyDescent="0.2">
      <c r="A11" s="43">
        <v>44624</v>
      </c>
      <c r="B11" s="29" t="s">
        <v>31</v>
      </c>
      <c r="C11" s="44">
        <v>250000</v>
      </c>
      <c r="D11" s="30"/>
      <c r="E11" s="30">
        <f>E10+C11</f>
        <v>26807000</v>
      </c>
    </row>
    <row r="12" spans="1:5" x14ac:dyDescent="0.2">
      <c r="A12" s="43">
        <v>44624</v>
      </c>
      <c r="B12" s="40" t="s">
        <v>51</v>
      </c>
      <c r="C12" s="45">
        <v>500000</v>
      </c>
      <c r="D12" s="45"/>
      <c r="E12" s="45">
        <f t="shared" ref="E12" si="0">E11+C12</f>
        <v>27307000</v>
      </c>
    </row>
    <row r="13" spans="1:5" x14ac:dyDescent="0.2">
      <c r="A13" s="39">
        <v>44624</v>
      </c>
      <c r="B13" s="29" t="s">
        <v>22</v>
      </c>
      <c r="C13" s="44"/>
      <c r="D13" s="30">
        <v>1500000</v>
      </c>
      <c r="E13" s="30">
        <f>E12-D13</f>
        <v>25807000</v>
      </c>
    </row>
    <row r="14" spans="1:5" x14ac:dyDescent="0.2">
      <c r="A14" s="43">
        <v>44624</v>
      </c>
      <c r="B14" s="29" t="s">
        <v>11</v>
      </c>
      <c r="C14" s="44">
        <v>1560000</v>
      </c>
      <c r="D14" s="30"/>
      <c r="E14" s="30">
        <f>E13+C14</f>
        <v>27367000</v>
      </c>
    </row>
    <row r="15" spans="1:5" x14ac:dyDescent="0.2">
      <c r="A15" s="46">
        <v>44631</v>
      </c>
      <c r="B15" s="40" t="s">
        <v>21</v>
      </c>
      <c r="C15" s="44">
        <v>300000</v>
      </c>
      <c r="D15" s="30"/>
      <c r="E15" s="30">
        <f>C15+E14</f>
        <v>27667000</v>
      </c>
    </row>
    <row r="16" spans="1:5" x14ac:dyDescent="0.2">
      <c r="A16" s="46">
        <v>44631</v>
      </c>
      <c r="B16" s="47" t="s">
        <v>11</v>
      </c>
      <c r="C16" s="48">
        <v>1100000</v>
      </c>
      <c r="D16" s="49"/>
      <c r="E16" s="50">
        <f>E15+C16</f>
        <v>28767000</v>
      </c>
    </row>
    <row r="17" spans="1:5" x14ac:dyDescent="0.2">
      <c r="A17" s="46">
        <v>44636</v>
      </c>
      <c r="B17" s="51" t="s">
        <v>52</v>
      </c>
      <c r="C17" s="50">
        <v>500000</v>
      </c>
      <c r="D17" s="50"/>
      <c r="E17" s="50">
        <f>E16+C17</f>
        <v>29267000</v>
      </c>
    </row>
    <row r="18" spans="1:5" x14ac:dyDescent="0.2">
      <c r="A18" s="52">
        <v>44636</v>
      </c>
      <c r="B18" s="53" t="s">
        <v>53</v>
      </c>
      <c r="C18" s="54"/>
      <c r="D18" s="55">
        <v>2800000</v>
      </c>
      <c r="E18" s="56">
        <f>E17-D18</f>
        <v>26467000</v>
      </c>
    </row>
    <row r="19" spans="1:5" x14ac:dyDescent="0.2">
      <c r="A19" s="52">
        <v>44637</v>
      </c>
      <c r="B19" s="47" t="s">
        <v>54</v>
      </c>
      <c r="C19" s="57">
        <v>500000</v>
      </c>
      <c r="D19" s="57"/>
      <c r="E19" s="57">
        <f>E18+C19</f>
        <v>26967000</v>
      </c>
    </row>
    <row r="20" spans="1:5" x14ac:dyDescent="0.2">
      <c r="A20" s="43">
        <v>44638</v>
      </c>
      <c r="B20" s="47" t="s">
        <v>11</v>
      </c>
      <c r="C20" s="57">
        <v>1500000</v>
      </c>
      <c r="D20" s="30"/>
      <c r="E20" s="30">
        <f>E19+C20</f>
        <v>28467000</v>
      </c>
    </row>
    <row r="21" spans="1:5" x14ac:dyDescent="0.2">
      <c r="A21" s="43">
        <v>44638</v>
      </c>
      <c r="B21" s="47" t="s">
        <v>55</v>
      </c>
      <c r="C21" s="30"/>
      <c r="D21" s="30">
        <v>500000</v>
      </c>
      <c r="E21" s="30">
        <f>E20-D21</f>
        <v>27967000</v>
      </c>
    </row>
    <row r="22" spans="1:5" x14ac:dyDescent="0.2">
      <c r="A22" s="43">
        <v>44642</v>
      </c>
      <c r="B22" s="29" t="s">
        <v>56</v>
      </c>
      <c r="C22" s="30"/>
      <c r="D22" s="30">
        <v>1500000</v>
      </c>
      <c r="E22" s="30">
        <f>E21-D22</f>
        <v>26467000</v>
      </c>
    </row>
    <row r="23" spans="1:5" x14ac:dyDescent="0.2">
      <c r="A23" s="46">
        <v>44645</v>
      </c>
      <c r="B23" s="40" t="s">
        <v>11</v>
      </c>
      <c r="C23" s="48">
        <v>1410000</v>
      </c>
      <c r="D23" s="48"/>
      <c r="E23" s="48">
        <f>E22+C23</f>
        <v>27877000</v>
      </c>
    </row>
    <row r="24" spans="1:5" x14ac:dyDescent="0.2">
      <c r="A24" s="43">
        <v>44645</v>
      </c>
      <c r="B24" s="29" t="s">
        <v>21</v>
      </c>
      <c r="C24" s="30">
        <v>300000</v>
      </c>
      <c r="D24" s="30"/>
      <c r="E24" s="30">
        <f>E23+C24</f>
        <v>28177000</v>
      </c>
    </row>
    <row r="25" spans="1:5" x14ac:dyDescent="0.2">
      <c r="A25" s="43">
        <v>44645</v>
      </c>
      <c r="B25" s="29" t="s">
        <v>57</v>
      </c>
      <c r="C25" s="30"/>
      <c r="D25" s="30">
        <v>340000</v>
      </c>
      <c r="E25" s="44">
        <f>E24-D25</f>
        <v>27837000</v>
      </c>
    </row>
    <row r="26" spans="1:5" x14ac:dyDescent="0.2">
      <c r="A26" s="39">
        <v>44620</v>
      </c>
      <c r="B26" s="58" t="s">
        <v>58</v>
      </c>
      <c r="C26" s="54"/>
      <c r="D26" s="54">
        <v>6000000</v>
      </c>
      <c r="E26" s="59">
        <f>E25-D26</f>
        <v>21837000</v>
      </c>
    </row>
    <row r="27" spans="1:5" x14ac:dyDescent="0.2">
      <c r="A27" s="43">
        <v>44620</v>
      </c>
      <c r="B27" s="29" t="s">
        <v>59</v>
      </c>
      <c r="C27" s="30">
        <v>1800000</v>
      </c>
      <c r="D27" s="60"/>
      <c r="E27" s="61">
        <f>E26+C27</f>
        <v>23637000</v>
      </c>
    </row>
    <row r="28" spans="1:5" x14ac:dyDescent="0.2">
      <c r="A28" s="46">
        <v>44650</v>
      </c>
      <c r="B28" s="40" t="s">
        <v>60</v>
      </c>
      <c r="C28" s="48">
        <v>1250000</v>
      </c>
      <c r="D28" s="31"/>
      <c r="E28" s="62">
        <f>E27+C28</f>
        <v>24887000</v>
      </c>
    </row>
    <row r="29" spans="1:5" x14ac:dyDescent="0.2">
      <c r="A29" s="43">
        <v>44650</v>
      </c>
      <c r="B29" s="29" t="s">
        <v>61</v>
      </c>
      <c r="C29" s="30">
        <v>500000</v>
      </c>
      <c r="D29" s="31"/>
      <c r="E29" s="32">
        <f>E28+C29</f>
        <v>25387000</v>
      </c>
    </row>
    <row r="30" spans="1:5" x14ac:dyDescent="0.2">
      <c r="A30" s="63"/>
      <c r="B30" s="29"/>
      <c r="C30" s="30"/>
      <c r="D30" s="31"/>
      <c r="E30" s="32"/>
    </row>
    <row r="31" spans="1:5" x14ac:dyDescent="0.2">
      <c r="A31" s="64"/>
      <c r="B31" s="40" t="s">
        <v>36</v>
      </c>
      <c r="C31" s="50">
        <f>SUM(C10:C30)</f>
        <v>38027000</v>
      </c>
      <c r="D31" s="65">
        <f>SUM(D10:D30)</f>
        <v>12640000</v>
      </c>
      <c r="E31" s="61">
        <f>C31-D31</f>
        <v>25387000</v>
      </c>
    </row>
    <row r="32" spans="1:5" x14ac:dyDescent="0.2">
      <c r="A32" s="66"/>
      <c r="B32" s="67"/>
      <c r="C32" s="68"/>
      <c r="D32" s="68"/>
      <c r="E32" s="69"/>
    </row>
    <row r="33" spans="1:5" x14ac:dyDescent="0.2">
      <c r="A33" s="8"/>
      <c r="B33" s="8"/>
      <c r="C33" s="28"/>
      <c r="D33" s="28" t="s">
        <v>63</v>
      </c>
      <c r="E33" s="28"/>
    </row>
    <row r="34" spans="1:5" x14ac:dyDescent="0.2">
      <c r="B34" s="34">
        <f>D31</f>
        <v>12640000</v>
      </c>
      <c r="D34" s="5" t="s">
        <v>25</v>
      </c>
    </row>
    <row r="35" spans="1:5" x14ac:dyDescent="0.2">
      <c r="B35" s="34">
        <f>C31</f>
        <v>38027000</v>
      </c>
      <c r="D35" s="5" t="s">
        <v>26</v>
      </c>
    </row>
    <row r="38" spans="1:5" x14ac:dyDescent="0.2">
      <c r="C38" s="6"/>
      <c r="D38" s="6" t="s">
        <v>27</v>
      </c>
    </row>
  </sheetData>
  <mergeCells count="1">
    <mergeCell ref="A1:E1"/>
  </mergeCells>
  <pageMargins left="0.7" right="0.7" top="0.75" bottom="0.75" header="0.3" footer="0.3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Jan-Feb</vt:lpstr>
      <vt:lpstr>Mart - 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kangnawa07@gmail.com</dc:creator>
  <cp:lastModifiedBy>ASUS</cp:lastModifiedBy>
  <cp:lastPrinted>2022-04-28T06:09:42Z</cp:lastPrinted>
  <dcterms:created xsi:type="dcterms:W3CDTF">2021-12-30T10:48:58Z</dcterms:created>
  <dcterms:modified xsi:type="dcterms:W3CDTF">2024-09-17T08:06:34Z</dcterms:modified>
</cp:coreProperties>
</file>